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31.07.2019-alocare aug-dec 2019" sheetId="1" r:id="rId1"/>
  </sheets>
  <definedNames>
    <definedName name="_xlnm.Print_Area" localSheetId="0">'31.07.2019-alocare aug-dec 2019'!$A$8:$L$22</definedName>
  </definedNames>
  <calcPr calcId="125725"/>
</workbook>
</file>

<file path=xl/calcChain.xml><?xml version="1.0" encoding="utf-8"?>
<calcChain xmlns="http://schemas.openxmlformats.org/spreadsheetml/2006/main">
  <c r="T14" i="1"/>
  <c r="T15"/>
  <c r="T16"/>
  <c r="T17"/>
  <c r="T18"/>
  <c r="T19"/>
  <c r="T20"/>
  <c r="T21"/>
  <c r="T13"/>
  <c r="S14"/>
  <c r="S15"/>
  <c r="S16"/>
  <c r="S17"/>
  <c r="S18"/>
  <c r="S19"/>
  <c r="S20"/>
  <c r="S21"/>
  <c r="S13"/>
  <c r="P22"/>
  <c r="Q22"/>
  <c r="R22"/>
  <c r="O19"/>
  <c r="O15"/>
  <c r="O21"/>
  <c r="O20"/>
  <c r="O18"/>
  <c r="O17"/>
  <c r="O16"/>
  <c r="O14"/>
  <c r="O13"/>
  <c r="O22" s="1"/>
  <c r="N22"/>
  <c r="M22"/>
  <c r="L22"/>
  <c r="J22"/>
  <c r="I22"/>
  <c r="H22"/>
  <c r="F22"/>
  <c r="E22"/>
  <c r="D22"/>
  <c r="K21"/>
  <c r="G21"/>
  <c r="K20"/>
  <c r="G20"/>
  <c r="G19"/>
  <c r="K18"/>
  <c r="G18"/>
  <c r="K17"/>
  <c r="G17"/>
  <c r="K16"/>
  <c r="G16"/>
  <c r="K15"/>
  <c r="G15"/>
  <c r="K14"/>
  <c r="G14"/>
  <c r="K13"/>
  <c r="G13"/>
  <c r="S22" l="1"/>
  <c r="G22"/>
  <c r="K22"/>
  <c r="T22" l="1"/>
</calcChain>
</file>

<file path=xl/sharedStrings.xml><?xml version="1.0" encoding="utf-8"?>
<sst xmlns="http://schemas.openxmlformats.org/spreadsheetml/2006/main" count="40" uniqueCount="40">
  <si>
    <t>FURNIZORI SERVICII MEDICALE ACUPUNCTURA  2019</t>
  </si>
  <si>
    <t>NR.CRT.</t>
  </si>
  <si>
    <t>NR. CONTR./2018</t>
  </si>
  <si>
    <t>DENUMIRE FURNIZOR</t>
  </si>
  <si>
    <t>IANUARIE    2019</t>
  </si>
  <si>
    <t xml:space="preserve">FEBRUARIE 2019 </t>
  </si>
  <si>
    <t>MARTIE 2019</t>
  </si>
  <si>
    <t>TOTAL TRIM.I 2019</t>
  </si>
  <si>
    <t>APRILIE 2019</t>
  </si>
  <si>
    <t xml:space="preserve">MAI 2019 </t>
  </si>
  <si>
    <t xml:space="preserve">IUNIE 2019 </t>
  </si>
  <si>
    <t>TOTAL TRIM.II 2019</t>
  </si>
  <si>
    <t>IULIE 2019</t>
  </si>
  <si>
    <t>SEPTEMBRIE 2019</t>
  </si>
  <si>
    <t>OCTOMBRIE 2019</t>
  </si>
  <si>
    <t>NOIEMBRIE 2019</t>
  </si>
  <si>
    <t>DECEMBRIE 2019</t>
  </si>
  <si>
    <t>TOTAL AN</t>
  </si>
  <si>
    <t>S0070</t>
  </si>
  <si>
    <t>SCM POLIMED APACA</t>
  </si>
  <si>
    <t>S0141</t>
  </si>
  <si>
    <t>INMCAB PROF DR BRATILA</t>
  </si>
  <si>
    <t>S0383</t>
  </si>
  <si>
    <t>CM DAVA SRL- incetare 28.06.2019</t>
  </si>
  <si>
    <t>S0635</t>
  </si>
  <si>
    <t>CM GHENCEA SRL</t>
  </si>
  <si>
    <t>S0786</t>
  </si>
  <si>
    <t xml:space="preserve">CMI CRETU  RUXANDA CATALINA </t>
  </si>
  <si>
    <t>S0840</t>
  </si>
  <si>
    <t>SC FIZIOMEDICA SAN SAN</t>
  </si>
  <si>
    <t>S0904</t>
  </si>
  <si>
    <t>DIAGNOSTIC CENTER SRL</t>
  </si>
  <si>
    <t>S1002</t>
  </si>
  <si>
    <t>SC CLINICA ORTOKINETIC SRL</t>
  </si>
  <si>
    <t>S1091</t>
  </si>
  <si>
    <t>SC ACUMEDICA SRL</t>
  </si>
  <si>
    <t>TOTAL</t>
  </si>
  <si>
    <t>TOTAL TRIM.III 2019</t>
  </si>
  <si>
    <t>TOTAL TRIM.IV 2019</t>
  </si>
  <si>
    <t>31.07.2019-alocare august-decembrie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</si>
</sst>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" fontId="2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7" fontId="0" fillId="0" borderId="1" xfId="0" applyNumberFormat="1" applyBorder="1"/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" fontId="5" fillId="2" borderId="1" xfId="0" applyNumberFormat="1" applyFont="1" applyFill="1" applyBorder="1"/>
    <xf numFmtId="4" fontId="6" fillId="0" borderId="1" xfId="0" applyNumberFormat="1" applyFont="1" applyBorder="1"/>
    <xf numFmtId="43" fontId="6" fillId="0" borderId="1" xfId="1" applyFont="1" applyBorder="1" applyAlignment="1">
      <alignment horizontal="right"/>
    </xf>
    <xf numFmtId="43" fontId="6" fillId="0" borderId="1" xfId="1" applyFont="1" applyBorder="1"/>
    <xf numFmtId="43" fontId="7" fillId="0" borderId="1" xfId="1" applyFont="1" applyBorder="1"/>
    <xf numFmtId="1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" fontId="5" fillId="3" borderId="1" xfId="0" applyNumberFormat="1" applyFont="1" applyFill="1" applyBorder="1"/>
    <xf numFmtId="4" fontId="6" fillId="3" borderId="1" xfId="0" applyNumberFormat="1" applyFont="1" applyFill="1" applyBorder="1"/>
    <xf numFmtId="43" fontId="6" fillId="3" borderId="1" xfId="1" applyFont="1" applyFill="1" applyBorder="1" applyAlignment="1">
      <alignment horizontal="right"/>
    </xf>
    <xf numFmtId="43" fontId="6" fillId="3" borderId="1" xfId="1" applyFont="1" applyFill="1" applyBorder="1"/>
    <xf numFmtId="43" fontId="7" fillId="3" borderId="1" xfId="1" applyFont="1" applyFill="1" applyBorder="1"/>
    <xf numFmtId="0" fontId="0" fillId="3" borderId="0" xfId="0" applyFill="1"/>
    <xf numFmtId="0" fontId="4" fillId="0" borderId="1" xfId="0" applyFont="1" applyFill="1" applyBorder="1" applyAlignment="1">
      <alignment wrapText="1"/>
    </xf>
    <xf numFmtId="43" fontId="6" fillId="0" borderId="1" xfId="1" applyFont="1" applyFill="1" applyBorder="1"/>
    <xf numFmtId="4" fontId="4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/>
    <xf numFmtId="43" fontId="8" fillId="0" borderId="1" xfId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6" fillId="0" borderId="1" xfId="0" applyNumberFormat="1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T23"/>
  <sheetViews>
    <sheetView tabSelected="1" zoomScaleNormal="100" workbookViewId="0">
      <selection activeCell="R26" sqref="R26"/>
    </sheetView>
  </sheetViews>
  <sheetFormatPr defaultRowHeight="15"/>
  <cols>
    <col min="1" max="1" width="9.85546875" customWidth="1"/>
    <col min="2" max="2" width="13.28515625" customWidth="1"/>
    <col min="3" max="3" width="33.7109375" customWidth="1"/>
    <col min="4" max="4" width="15.7109375" customWidth="1"/>
    <col min="5" max="5" width="15" customWidth="1"/>
    <col min="6" max="6" width="13.140625" customWidth="1"/>
    <col min="7" max="7" width="13.5703125" customWidth="1"/>
    <col min="8" max="8" width="12.85546875" customWidth="1"/>
    <col min="9" max="9" width="16.140625" customWidth="1"/>
    <col min="10" max="10" width="13.7109375" customWidth="1"/>
    <col min="11" max="11" width="14.28515625" customWidth="1"/>
    <col min="12" max="12" width="13.5703125" customWidth="1"/>
    <col min="13" max="13" width="15.28515625" bestFit="1" customWidth="1"/>
    <col min="14" max="15" width="15.7109375" customWidth="1"/>
    <col min="16" max="16" width="15.85546875" customWidth="1"/>
    <col min="17" max="17" width="15.42578125" customWidth="1"/>
    <col min="18" max="20" width="18" customWidth="1"/>
  </cols>
  <sheetData>
    <row r="8" spans="1:20">
      <c r="A8" s="1" t="s">
        <v>0</v>
      </c>
      <c r="B8" s="2"/>
      <c r="C8" s="3"/>
    </row>
    <row r="9" spans="1:20">
      <c r="A9" s="2"/>
      <c r="B9" s="2" t="s">
        <v>39</v>
      </c>
      <c r="C9" s="4"/>
    </row>
    <row r="10" spans="1:20">
      <c r="A10" s="2"/>
      <c r="B10" s="2"/>
      <c r="C10" s="3"/>
    </row>
    <row r="11" spans="1:20">
      <c r="A11" s="2"/>
      <c r="B11" s="2"/>
      <c r="C11" s="3"/>
    </row>
    <row r="12" spans="1:20" ht="49.5" customHeight="1">
      <c r="A12" s="5" t="s">
        <v>1</v>
      </c>
      <c r="B12" s="5" t="s">
        <v>2</v>
      </c>
      <c r="C12" s="5" t="s">
        <v>3</v>
      </c>
      <c r="D12" s="6" t="s">
        <v>4</v>
      </c>
      <c r="E12" s="6" t="s">
        <v>5</v>
      </c>
      <c r="F12" s="5" t="s">
        <v>6</v>
      </c>
      <c r="G12" s="5" t="s">
        <v>7</v>
      </c>
      <c r="H12" s="5" t="s">
        <v>8</v>
      </c>
      <c r="I12" s="5" t="s">
        <v>9</v>
      </c>
      <c r="J12" s="5" t="s">
        <v>10</v>
      </c>
      <c r="K12" s="5" t="s">
        <v>11</v>
      </c>
      <c r="L12" s="5" t="s">
        <v>12</v>
      </c>
      <c r="M12" s="7">
        <v>43678</v>
      </c>
      <c r="N12" s="5" t="s">
        <v>13</v>
      </c>
      <c r="O12" s="5" t="s">
        <v>37</v>
      </c>
      <c r="P12" s="5" t="s">
        <v>14</v>
      </c>
      <c r="Q12" s="5" t="s">
        <v>15</v>
      </c>
      <c r="R12" s="5" t="s">
        <v>16</v>
      </c>
      <c r="S12" s="5" t="s">
        <v>38</v>
      </c>
      <c r="T12" s="5" t="s">
        <v>17</v>
      </c>
    </row>
    <row r="13" spans="1:20" ht="15.75">
      <c r="A13" s="8">
        <v>1</v>
      </c>
      <c r="B13" s="9" t="s">
        <v>18</v>
      </c>
      <c r="C13" s="9" t="s">
        <v>19</v>
      </c>
      <c r="D13" s="10">
        <v>4437</v>
      </c>
      <c r="E13" s="10">
        <v>3825</v>
      </c>
      <c r="F13" s="11">
        <v>4284</v>
      </c>
      <c r="G13" s="11">
        <f>SUM(D13:F13)</f>
        <v>12546</v>
      </c>
      <c r="H13" s="33">
        <v>3825</v>
      </c>
      <c r="I13" s="12">
        <v>4258</v>
      </c>
      <c r="J13" s="12">
        <v>3978</v>
      </c>
      <c r="K13" s="13">
        <f>SUM(H13:J13)</f>
        <v>12061</v>
      </c>
      <c r="L13" s="13">
        <v>7815.5599999999995</v>
      </c>
      <c r="M13" s="14">
        <v>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  </c>
      <c r="R13" s="14">
        <v>3674.2199999999966</v>
      </c>
      <c r="S13" s="14">
        <f>P13+Q13+R13</f>
        <v>14687.089999999997</v>
      </c>
      <c r="T13" s="14">
        <f>R13+Q13+P13+N13+M13+L13+J13+I13+H13+F13+E13+D13</f>
        <v>56933.729999999996</v>
      </c>
    </row>
    <row r="14" spans="1:20" ht="15.75">
      <c r="A14" s="8">
        <v>2</v>
      </c>
      <c r="B14" s="9" t="s">
        <v>20</v>
      </c>
      <c r="C14" s="9" t="s">
        <v>21</v>
      </c>
      <c r="D14" s="10">
        <v>47583</v>
      </c>
      <c r="E14" s="10">
        <v>63801</v>
      </c>
      <c r="F14" s="11">
        <v>62297</v>
      </c>
      <c r="G14" s="11">
        <f t="shared" ref="G14:G21" si="0">SUM(D14:F14)</f>
        <v>173681</v>
      </c>
      <c r="H14" s="33">
        <v>61060</v>
      </c>
      <c r="I14" s="12">
        <v>61366</v>
      </c>
      <c r="J14" s="12">
        <v>61353</v>
      </c>
      <c r="K14" s="13">
        <f t="shared" ref="K14:K18" si="1">SUM(H14:J14)</f>
        <v>183779</v>
      </c>
      <c r="L14" s="13">
        <v>64033.580000000024</v>
      </c>
      <c r="M14" s="14">
        <v>63866.979999999996</v>
      </c>
      <c r="N14" s="14">
        <v>63866.979999999996</v>
      </c>
      <c r="O14" s="14">
        <f>L14+M14+N14</f>
        <v>191767.54000000004</v>
      </c>
      <c r="P14" s="14">
        <v>66820.3</v>
      </c>
      <c r="Q14" s="14">
        <v>76347.850000000006</v>
      </c>
      <c r="R14" s="14">
        <v>47745.000000000015</v>
      </c>
      <c r="S14" s="14">
        <f t="shared" ref="S14:S21" si="2">P14+Q14+R14</f>
        <v>190913.15000000002</v>
      </c>
      <c r="T14" s="14">
        <f t="shared" ref="T14:T21" si="3">R14+Q14+P14+N14+M14+L14+J14+I14+H14+F14+E14+D14</f>
        <v>740140.69</v>
      </c>
    </row>
    <row r="15" spans="1:20" s="22" customFormat="1" ht="15.75">
      <c r="A15" s="15"/>
      <c r="B15" s="16" t="s">
        <v>22</v>
      </c>
      <c r="C15" s="16" t="s">
        <v>23</v>
      </c>
      <c r="D15" s="17">
        <v>1377</v>
      </c>
      <c r="E15" s="17">
        <v>1836</v>
      </c>
      <c r="F15" s="18">
        <v>1071</v>
      </c>
      <c r="G15" s="18">
        <f t="shared" si="0"/>
        <v>4284</v>
      </c>
      <c r="H15" s="34">
        <v>1071</v>
      </c>
      <c r="I15" s="19">
        <v>2601</v>
      </c>
      <c r="J15" s="19">
        <v>2142</v>
      </c>
      <c r="K15" s="20">
        <f t="shared" si="1"/>
        <v>5814</v>
      </c>
      <c r="L15" s="20">
        <v>0</v>
      </c>
      <c r="M15" s="21"/>
      <c r="N15" s="21"/>
      <c r="O15" s="21">
        <f>L15+M15+N15</f>
        <v>0</v>
      </c>
      <c r="P15" s="21"/>
      <c r="Q15" s="21"/>
      <c r="R15" s="21"/>
      <c r="S15" s="21">
        <f t="shared" si="2"/>
        <v>0</v>
      </c>
      <c r="T15" s="21">
        <f t="shared" si="3"/>
        <v>10098</v>
      </c>
    </row>
    <row r="16" spans="1:20" ht="15.75">
      <c r="A16" s="8">
        <v>3</v>
      </c>
      <c r="B16" s="9" t="s">
        <v>24</v>
      </c>
      <c r="C16" s="9" t="s">
        <v>25</v>
      </c>
      <c r="D16" s="10">
        <v>6426</v>
      </c>
      <c r="E16" s="10">
        <v>6579</v>
      </c>
      <c r="F16" s="11">
        <v>6579</v>
      </c>
      <c r="G16" s="11">
        <f t="shared" si="0"/>
        <v>19584</v>
      </c>
      <c r="H16" s="33">
        <v>7051</v>
      </c>
      <c r="I16" s="12">
        <v>7038</v>
      </c>
      <c r="J16" s="12">
        <v>7497</v>
      </c>
      <c r="K16" s="13">
        <f t="shared" si="1"/>
        <v>21586</v>
      </c>
      <c r="L16" s="13">
        <v>7463.8300000000027</v>
      </c>
      <c r="M16" s="14">
        <v>7368.06</v>
      </c>
      <c r="N16" s="14">
        <v>7368.06</v>
      </c>
      <c r="O16" s="14">
        <f t="shared" ref="O16:O18" si="4">L16+M16+N16</f>
        <v>22199.950000000004</v>
      </c>
      <c r="P16" s="14">
        <v>7709.99</v>
      </c>
      <c r="Q16" s="14">
        <v>8809.32</v>
      </c>
      <c r="R16" s="14">
        <v>5511.33</v>
      </c>
      <c r="S16" s="14">
        <f t="shared" si="2"/>
        <v>22030.639999999999</v>
      </c>
      <c r="T16" s="14">
        <f t="shared" si="3"/>
        <v>85400.59</v>
      </c>
    </row>
    <row r="17" spans="1:20" ht="15.75">
      <c r="A17" s="8">
        <v>4</v>
      </c>
      <c r="B17" s="9" t="s">
        <v>26</v>
      </c>
      <c r="C17" s="23" t="s">
        <v>27</v>
      </c>
      <c r="D17" s="10">
        <v>6579</v>
      </c>
      <c r="E17" s="10">
        <v>6732</v>
      </c>
      <c r="F17" s="11">
        <v>6719</v>
      </c>
      <c r="G17" s="11">
        <f t="shared" si="0"/>
        <v>20030</v>
      </c>
      <c r="H17" s="33">
        <v>7038</v>
      </c>
      <c r="I17" s="12">
        <v>7139</v>
      </c>
      <c r="J17" s="13">
        <v>7012</v>
      </c>
      <c r="K17" s="13">
        <f t="shared" si="1"/>
        <v>21189</v>
      </c>
      <c r="L17" s="13">
        <v>7414.8300000000027</v>
      </c>
      <c r="M17" s="14">
        <v>7368.06</v>
      </c>
      <c r="N17" s="14">
        <v>7368.06</v>
      </c>
      <c r="O17" s="14">
        <f t="shared" si="4"/>
        <v>22150.950000000004</v>
      </c>
      <c r="P17" s="14">
        <v>7709.99</v>
      </c>
      <c r="Q17" s="14">
        <v>8809.32</v>
      </c>
      <c r="R17" s="14">
        <v>5511.33</v>
      </c>
      <c r="S17" s="14">
        <f t="shared" si="2"/>
        <v>22030.639999999999</v>
      </c>
      <c r="T17" s="14">
        <f t="shared" si="3"/>
        <v>85400.59</v>
      </c>
    </row>
    <row r="18" spans="1:20" ht="15.75">
      <c r="A18" s="8">
        <v>5</v>
      </c>
      <c r="B18" s="9" t="s">
        <v>28</v>
      </c>
      <c r="C18" s="9" t="s">
        <v>29</v>
      </c>
      <c r="D18" s="10">
        <v>3366</v>
      </c>
      <c r="E18" s="10">
        <v>5508</v>
      </c>
      <c r="F18" s="11">
        <v>4437</v>
      </c>
      <c r="G18" s="11">
        <f t="shared" si="0"/>
        <v>13311</v>
      </c>
      <c r="H18" s="33">
        <v>4743</v>
      </c>
      <c r="I18" s="12">
        <v>4743</v>
      </c>
      <c r="J18" s="24">
        <v>4730</v>
      </c>
      <c r="K18" s="13">
        <f t="shared" si="1"/>
        <v>14216</v>
      </c>
      <c r="L18" s="13">
        <v>4895.5599999999995</v>
      </c>
      <c r="M18" s="14">
        <v>4912.04</v>
      </c>
      <c r="N18" s="14">
        <v>4912.04</v>
      </c>
      <c r="O18" s="14">
        <f t="shared" si="4"/>
        <v>14719.64</v>
      </c>
      <c r="P18" s="14">
        <v>5139.99</v>
      </c>
      <c r="Q18" s="14">
        <v>5872.88</v>
      </c>
      <c r="R18" s="14">
        <v>3674.2199999999966</v>
      </c>
      <c r="S18" s="14">
        <f t="shared" si="2"/>
        <v>14687.089999999997</v>
      </c>
      <c r="T18" s="14">
        <f t="shared" si="3"/>
        <v>56933.729999999996</v>
      </c>
    </row>
    <row r="19" spans="1:20" s="22" customFormat="1" ht="15.75">
      <c r="A19" s="15"/>
      <c r="B19" s="25" t="s">
        <v>30</v>
      </c>
      <c r="C19" s="16" t="s">
        <v>31</v>
      </c>
      <c r="D19" s="17">
        <v>3060</v>
      </c>
      <c r="E19" s="17">
        <v>3519</v>
      </c>
      <c r="F19" s="18">
        <v>0</v>
      </c>
      <c r="G19" s="18">
        <f t="shared" si="0"/>
        <v>6579</v>
      </c>
      <c r="H19" s="20">
        <v>0</v>
      </c>
      <c r="I19" s="20">
        <v>0</v>
      </c>
      <c r="J19" s="20">
        <v>0</v>
      </c>
      <c r="K19" s="20"/>
      <c r="L19" s="20">
        <v>0</v>
      </c>
      <c r="M19" s="21"/>
      <c r="N19" s="21"/>
      <c r="O19" s="21">
        <f>L19+M19+N19</f>
        <v>0</v>
      </c>
      <c r="P19" s="21"/>
      <c r="Q19" s="21"/>
      <c r="R19" s="21"/>
      <c r="S19" s="21">
        <f t="shared" si="2"/>
        <v>0</v>
      </c>
      <c r="T19" s="21">
        <f t="shared" si="3"/>
        <v>6579</v>
      </c>
    </row>
    <row r="20" spans="1:20" ht="15.75">
      <c r="A20" s="8">
        <v>6</v>
      </c>
      <c r="B20" s="9" t="s">
        <v>32</v>
      </c>
      <c r="C20" s="9" t="s">
        <v>33</v>
      </c>
      <c r="D20" s="10">
        <v>3812</v>
      </c>
      <c r="E20" s="10">
        <v>3978</v>
      </c>
      <c r="F20" s="11">
        <v>3825</v>
      </c>
      <c r="G20" s="11">
        <f t="shared" si="0"/>
        <v>11615</v>
      </c>
      <c r="H20" s="33">
        <v>3366</v>
      </c>
      <c r="I20" s="12">
        <v>4616</v>
      </c>
      <c r="J20" s="12">
        <v>5954</v>
      </c>
      <c r="K20" s="13">
        <f t="shared" ref="K20:K21" si="5">SUM(H20:J20)</f>
        <v>13936</v>
      </c>
      <c r="L20" s="13">
        <v>6871.5599999999995</v>
      </c>
      <c r="M20" s="14">
        <v>4912.04</v>
      </c>
      <c r="N20" s="14">
        <v>4912.04</v>
      </c>
      <c r="O20" s="14">
        <f t="shared" ref="O20:O21" si="6">L20+M20+N20</f>
        <v>16695.64</v>
      </c>
      <c r="P20" s="14">
        <v>5139.99</v>
      </c>
      <c r="Q20" s="14">
        <v>5872.88</v>
      </c>
      <c r="R20" s="14">
        <v>3674.2199999999966</v>
      </c>
      <c r="S20" s="14">
        <f t="shared" si="2"/>
        <v>14687.089999999997</v>
      </c>
      <c r="T20" s="14">
        <f t="shared" si="3"/>
        <v>56933.729999999996</v>
      </c>
    </row>
    <row r="21" spans="1:20" ht="15.75">
      <c r="A21" s="8">
        <v>7</v>
      </c>
      <c r="B21" s="26" t="s">
        <v>34</v>
      </c>
      <c r="C21" s="9" t="s">
        <v>35</v>
      </c>
      <c r="D21" s="10">
        <v>4131</v>
      </c>
      <c r="E21" s="10">
        <v>4284</v>
      </c>
      <c r="F21" s="11">
        <v>4896</v>
      </c>
      <c r="G21" s="11">
        <f t="shared" si="0"/>
        <v>13311</v>
      </c>
      <c r="H21" s="33">
        <v>4284</v>
      </c>
      <c r="I21" s="12">
        <v>4131</v>
      </c>
      <c r="J21" s="13">
        <v>3672</v>
      </c>
      <c r="K21" s="13">
        <f t="shared" si="5"/>
        <v>12087</v>
      </c>
      <c r="L21" s="13">
        <v>7024.5599999999995</v>
      </c>
      <c r="M21" s="14">
        <v>4912.04</v>
      </c>
      <c r="N21" s="14">
        <v>4912.04</v>
      </c>
      <c r="O21" s="14">
        <f t="shared" si="6"/>
        <v>16848.64</v>
      </c>
      <c r="P21" s="14">
        <v>5139.99</v>
      </c>
      <c r="Q21" s="14">
        <v>5872.88</v>
      </c>
      <c r="R21" s="14">
        <v>3674.2199999999966</v>
      </c>
      <c r="S21" s="14">
        <f t="shared" si="2"/>
        <v>14687.089999999997</v>
      </c>
      <c r="T21" s="14">
        <f t="shared" si="3"/>
        <v>56933.729999999996</v>
      </c>
    </row>
    <row r="22" spans="1:20" ht="15.75">
      <c r="A22" s="27"/>
      <c r="B22" s="27"/>
      <c r="C22" s="28" t="s">
        <v>36</v>
      </c>
      <c r="D22" s="29">
        <f>SUM(D13:D21)</f>
        <v>80771</v>
      </c>
      <c r="E22" s="29">
        <f t="shared" ref="E22:T22" si="7">SUM(E13:E21)</f>
        <v>100062</v>
      </c>
      <c r="F22" s="29">
        <f t="shared" si="7"/>
        <v>94108</v>
      </c>
      <c r="G22" s="29">
        <f t="shared" si="7"/>
        <v>274941</v>
      </c>
      <c r="H22" s="29">
        <f t="shared" si="7"/>
        <v>92438</v>
      </c>
      <c r="I22" s="29">
        <f t="shared" si="7"/>
        <v>95892</v>
      </c>
      <c r="J22" s="29">
        <f t="shared" si="7"/>
        <v>96338</v>
      </c>
      <c r="K22" s="29">
        <f t="shared" si="7"/>
        <v>284668</v>
      </c>
      <c r="L22" s="29">
        <f t="shared" si="7"/>
        <v>105519.48000000003</v>
      </c>
      <c r="M22" s="30">
        <f t="shared" si="7"/>
        <v>98251.259999999966</v>
      </c>
      <c r="N22" s="30">
        <f t="shared" si="7"/>
        <v>98251.259999999966</v>
      </c>
      <c r="O22" s="30">
        <f t="shared" si="7"/>
        <v>302022.00000000012</v>
      </c>
      <c r="P22" s="30">
        <f t="shared" si="7"/>
        <v>102800.24000000003</v>
      </c>
      <c r="Q22" s="30">
        <f t="shared" si="7"/>
        <v>117458.01000000004</v>
      </c>
      <c r="R22" s="30">
        <f t="shared" si="7"/>
        <v>73464.540000000008</v>
      </c>
      <c r="S22" s="30">
        <f t="shared" si="7"/>
        <v>293722.78999999992</v>
      </c>
      <c r="T22" s="30">
        <f t="shared" si="7"/>
        <v>1155353.7899999998</v>
      </c>
    </row>
    <row r="23" spans="1:20">
      <c r="A23" s="31"/>
      <c r="B23" s="32"/>
      <c r="C23" s="32"/>
    </row>
  </sheetData>
  <printOptions horizontalCentered="1"/>
  <pageMargins left="0.7" right="0.7" top="0.75" bottom="0.75" header="0.3" footer="0.3"/>
  <pageSetup paperSize="9" scale="62" orientation="landscape" r:id="rId1"/>
  <headerFooter>
    <oddFooter>&amp;LSef Birou CPSACAMD
Florin Cristian Manole Carstea&amp;RSef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31.07.2019-alocare aug-dec 2019</vt:lpstr>
      <vt:lpstr>'31.07.2019-alocare aug-dec 2019'!Print_Area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2019-07-30T13:38:59Z</dcterms:created>
  <dcterms:modified xsi:type="dcterms:W3CDTF">2019-07-30T13:41:19Z</dcterms:modified>
</cp:coreProperties>
</file>